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<sst xmlns="http://schemas.openxmlformats.org/spreadsheetml/2006/main" count="13" uniqueCount="13">
  <si>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</t>
  </si>
  <si>
    <t>p</t>
  </si>
  <si>
    <t>t</t>
  </si>
  <si>
    <t>t'</t>
  </si>
  <si>
    <t>ns</t>
  </si>
  <si>
    <t>n</t>
  </si>
  <si>
    <t>log e'</t>
  </si>
  <si>
    <t>e'</t>
  </si>
  <si>
    <t>e</t>
  </si>
  <si>
    <t>T</t>
  </si>
  <si>
    <t>T'</t>
  </si>
  <si>
    <t>Cm</t>
  </si>
  <si>
    <t>D1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</si>
</sst>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2" fontId="0" fillId="0" borderId="0" xfId="0" applyNumberForma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5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7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B15" sqref="B15"/>
    </sheetView>
  </sheetViews>
  <sheetFormatPr defaultColWidth="11.421875" defaultRowHeight="12.75"/>
  <cols>
    <col min="2" max="2" width="12.57421875" style="0" bestFit="1" customWidth="1"/>
  </cols>
  <sheetData>
    <row r="1" ht="18">
      <c r="C1" s="8"/>
    </row>
    <row r="3" spans="1:2" ht="12.75">
      <c r="A3" t="s">
        <v>0</v>
      </c>
      <c r="B3">
        <v>20500.327</v>
      </c>
    </row>
    <row r="4" spans="1:8" ht="12.75">
      <c r="A4" s="3" t="s">
        <v>1</v>
      </c>
      <c r="B4" s="13">
        <v>750.3</v>
      </c>
      <c r="C4" s="3"/>
      <c r="D4" s="3"/>
      <c r="E4" s="3"/>
      <c r="F4" s="3"/>
      <c r="G4" s="3"/>
      <c r="H4" s="3"/>
    </row>
    <row r="5" spans="1:8" ht="12.75">
      <c r="A5" s="3" t="s">
        <v>2</v>
      </c>
      <c r="B5" s="13">
        <v>20.7</v>
      </c>
      <c r="C5" s="4"/>
      <c r="D5" s="4"/>
      <c r="E5" s="3"/>
      <c r="F5" s="3"/>
      <c r="G5" s="3"/>
      <c r="H5" s="3"/>
    </row>
    <row r="6" spans="1:8" ht="12.75">
      <c r="A6" s="9" t="s">
        <v>9</v>
      </c>
      <c r="B6" s="17">
        <f>B5+273.15</f>
        <v>293.84999999999997</v>
      </c>
      <c r="C6" s="2"/>
      <c r="D6" s="6"/>
      <c r="E6" s="3"/>
      <c r="F6" s="3"/>
      <c r="G6" s="3"/>
      <c r="H6" s="3"/>
    </row>
    <row r="7" spans="1:8" ht="12.75">
      <c r="A7" s="9" t="s">
        <v>3</v>
      </c>
      <c r="B7" s="13">
        <v>16.2</v>
      </c>
      <c r="C7" s="2"/>
      <c r="D7" s="6"/>
      <c r="E7" s="3"/>
      <c r="F7" s="3"/>
      <c r="G7" s="3"/>
      <c r="H7" s="3"/>
    </row>
    <row r="8" spans="1:8" ht="12.75">
      <c r="A8" s="9" t="s">
        <v>10</v>
      </c>
      <c r="B8" s="17">
        <f>B7+273.15</f>
        <v>289.34999999999997</v>
      </c>
      <c r="C8" s="2"/>
      <c r="D8" s="6"/>
      <c r="E8" s="3"/>
      <c r="F8" s="3"/>
      <c r="G8" s="3"/>
      <c r="H8" s="3"/>
    </row>
    <row r="9" spans="1:8" ht="12.75">
      <c r="A9" s="9" t="s">
        <v>4</v>
      </c>
      <c r="B9" s="15">
        <v>1.000292</v>
      </c>
      <c r="C9" s="2"/>
      <c r="D9" s="6"/>
      <c r="E9" s="3"/>
      <c r="F9" s="3"/>
      <c r="G9" s="3"/>
      <c r="H9" s="3"/>
    </row>
    <row r="10" spans="1:8" ht="12.75">
      <c r="A10" s="9"/>
      <c r="B10" s="10"/>
      <c r="C10" s="2"/>
      <c r="D10" s="6"/>
      <c r="E10" s="3"/>
      <c r="F10" s="3"/>
      <c r="G10" s="7"/>
      <c r="H10" s="7"/>
    </row>
    <row r="11" spans="1:8" ht="12.75">
      <c r="A11" s="9" t="s">
        <v>6</v>
      </c>
      <c r="B11">
        <f>26.12612-3049.5/B8-5.8697*LOG10(B8)</f>
        <v>1.1391631096270736</v>
      </c>
      <c r="C11" s="2"/>
      <c r="D11" s="6"/>
      <c r="E11" s="3"/>
      <c r="F11" s="3"/>
      <c r="G11" s="1"/>
      <c r="H11" s="1"/>
    </row>
    <row r="12" spans="1:8" ht="12.75">
      <c r="A12" s="9" t="s">
        <v>7</v>
      </c>
      <c r="B12" s="16">
        <f>10^B11</f>
        <v>13.77726809825591</v>
      </c>
      <c r="C12" s="2"/>
      <c r="D12" s="6"/>
      <c r="E12" s="3"/>
      <c r="F12" s="3"/>
      <c r="G12" s="1"/>
      <c r="H12" s="1"/>
    </row>
    <row r="13" spans="1:8" ht="12.75">
      <c r="A13" s="9" t="s">
        <v>8</v>
      </c>
      <c r="B13" s="16">
        <f>B12-0.00066*(1+0.0015*B7*B4*(B5-B7))</f>
        <v>13.722458196955909</v>
      </c>
      <c r="C13" s="2"/>
      <c r="D13" s="6"/>
      <c r="E13" s="3"/>
      <c r="F13" s="3"/>
      <c r="G13" s="1"/>
      <c r="H13" s="1"/>
    </row>
    <row r="14" spans="1:8" ht="12.75">
      <c r="A14" s="9" t="s">
        <v>5</v>
      </c>
      <c r="B14" s="16">
        <f>1+(103.49*(B4-B13)/B6+86.26*B13/B6*(1+5748/B6))*(1/1000000)</f>
        <v>1.000342237367918</v>
      </c>
      <c r="C14" s="18"/>
      <c r="D14" s="6"/>
      <c r="E14" s="3"/>
      <c r="F14" s="3"/>
      <c r="G14" s="3"/>
      <c r="H14" s="3"/>
    </row>
    <row r="15" spans="1:8" ht="12.75">
      <c r="A15" s="9" t="s">
        <v>11</v>
      </c>
      <c r="B15" s="14">
        <f>B3*(B9-B14)</f>
        <v>-1.0298824699402243</v>
      </c>
      <c r="C15" s="2"/>
      <c r="D15" s="6"/>
      <c r="E15" s="3"/>
      <c r="F15" s="3"/>
      <c r="G15" s="3"/>
      <c r="H15" s="3"/>
    </row>
    <row r="16" spans="1:8" ht="12.75">
      <c r="A16" s="9" t="s">
        <v>12</v>
      </c>
      <c r="B16" s="14">
        <f>B3+B15</f>
        <v>20499.297117530063</v>
      </c>
      <c r="C16" s="2"/>
      <c r="D16" s="6"/>
      <c r="E16" s="3"/>
      <c r="F16" s="3"/>
      <c r="G16" s="3"/>
      <c r="H16" s="3"/>
    </row>
    <row r="17" spans="3:8" ht="12.75">
      <c r="C17" s="2"/>
      <c r="D17" s="6"/>
      <c r="E17" s="3"/>
      <c r="F17" s="3"/>
      <c r="G17" s="3"/>
      <c r="H17" s="3"/>
    </row>
    <row r="18" spans="1:8" ht="12.75">
      <c r="A18" s="3"/>
      <c r="B18" s="5"/>
      <c r="C18" s="2"/>
      <c r="D18" s="6"/>
      <c r="E18" s="3"/>
      <c r="F18" s="3"/>
      <c r="G18" s="3"/>
      <c r="H18" s="3"/>
    </row>
    <row r="19" spans="3:8" ht="12.75">
      <c r="C19" s="2"/>
      <c r="D19" s="6"/>
      <c r="E19" s="3"/>
      <c r="F19" s="3"/>
      <c r="G19" s="3"/>
      <c r="H19" s="3"/>
    </row>
    <row r="20" spans="1:8" ht="12.75">
      <c r="A20" s="3"/>
      <c r="B20" s="11"/>
      <c r="C20" s="2"/>
      <c r="D20" s="6"/>
      <c r="E20" s="3"/>
      <c r="F20" s="3"/>
      <c r="G20" s="3"/>
      <c r="H20" s="3"/>
    </row>
    <row r="21" spans="1:8" ht="12.75">
      <c r="A21" s="3"/>
      <c r="B21" s="11"/>
      <c r="C21" s="3"/>
      <c r="D21" s="3"/>
      <c r="E21" s="3"/>
      <c r="F21" s="3"/>
      <c r="G21" s="3"/>
      <c r="H21" s="3"/>
    </row>
    <row r="22" spans="1:8" ht="12.75">
      <c r="A22" s="3"/>
      <c r="B22" s="11"/>
      <c r="C22" s="3"/>
      <c r="D22" s="3"/>
      <c r="E22" s="3"/>
      <c r="F22" s="3"/>
      <c r="G22" s="3"/>
      <c r="H22" s="3"/>
    </row>
    <row r="23" spans="1:8" ht="12.75">
      <c r="A23" s="9"/>
      <c r="B23" s="11"/>
      <c r="C23" s="1"/>
      <c r="D23" s="3"/>
      <c r="E23" s="3"/>
      <c r="F23" s="3"/>
      <c r="G23" s="3"/>
      <c r="H23" s="3"/>
    </row>
    <row r="24" spans="1:2" ht="12.75">
      <c r="A24" s="9"/>
      <c r="B24" s="11"/>
    </row>
    <row r="25" spans="1:2" ht="12.75">
      <c r="A25" s="9"/>
      <c r="B25" s="11"/>
    </row>
    <row r="26" spans="1:2" ht="12.75">
      <c r="A26" s="9"/>
      <c r="B26" s="11"/>
    </row>
    <row r="27" spans="1:2" ht="12.75">
      <c r="A27" s="9"/>
      <c r="B27" s="11"/>
    </row>
    <row r="28" spans="1:2" ht="12.75">
      <c r="A28" s="9"/>
      <c r="B28" s="11"/>
    </row>
    <row r="29" spans="1:2" ht="12.75">
      <c r="A29" s="9"/>
      <c r="B29" s="11"/>
    </row>
    <row r="30" spans="1:2" ht="12.75">
      <c r="A30" s="9"/>
      <c r="B30" s="11"/>
    </row>
    <row r="31" spans="1:2" ht="12.75">
      <c r="A31" s="9"/>
      <c r="B31" s="11"/>
    </row>
    <row r="32" spans="1:2" ht="12.75">
      <c r="A32" s="9"/>
      <c r="B32" s="11"/>
    </row>
    <row r="33" spans="1:2" ht="12.75">
      <c r="A33" s="9"/>
      <c r="B33" s="12"/>
    </row>
  </sheetData>
  <printOptions/>
  <pageMargins left="0.75" right="0.75" top="0.8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J.M.</dc:creator>
  <cp:keywords/>
  <dc:description/>
  <cp:lastModifiedBy>Papa</cp:lastModifiedBy>
  <cp:lastPrinted>1999-12-14T18:39:14Z</cp:lastPrinted>
  <dcterms:created xsi:type="dcterms:W3CDTF">1999-12-14T17:54:29Z</dcterms:created>
  <dcterms:modified xsi:type="dcterms:W3CDTF">2006-06-12T21:23:13Z</dcterms:modified>
  <cp:category/>
  <cp:version/>
  <cp:contentType/>
  <cp:contentStatus/>
</cp:coreProperties>
</file>